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2"/>
  <c r="G112"/>
  <c r="F112"/>
  <c r="E112"/>
  <c r="H111"/>
  <c r="G111"/>
  <c r="F111"/>
  <c r="E111"/>
  <c r="H109"/>
  <c r="G109"/>
  <c r="F109"/>
  <c r="E109"/>
  <c r="H108"/>
  <c r="G108"/>
  <c r="F108"/>
  <c r="E108"/>
  <c r="H103"/>
  <c r="G103"/>
  <c r="F103"/>
  <c r="E103"/>
  <c r="H102"/>
  <c r="G102"/>
  <c r="F102"/>
  <c r="E102"/>
  <c r="H100"/>
  <c r="G100"/>
  <c r="F100"/>
  <c r="E100"/>
  <c r="H99"/>
  <c r="G99"/>
  <c r="F99"/>
  <c r="E99"/>
  <c r="H98"/>
  <c r="G98"/>
  <c r="F98"/>
  <c r="E98"/>
  <c r="H97"/>
  <c r="G97"/>
  <c r="F97"/>
  <c r="E97"/>
</calcChain>
</file>

<file path=xl/sharedStrings.xml><?xml version="1.0" encoding="utf-8"?>
<sst xmlns="http://schemas.openxmlformats.org/spreadsheetml/2006/main" count="246" uniqueCount="207">
  <si>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</si>
  <si>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</si>
  <si>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</si>
  <si>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</si>
  <si>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</si>
  <si>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</si>
  <si>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</si>
  <si>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</si>
  <si>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</si>
  <si>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</si>
  <si>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</si>
  <si>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</si>
  <si>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</si>
  <si>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</si>
  <si>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</si>
  <si>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</si>
  <si>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</si>
  <si>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</si>
  <si>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</si>
  <si>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</si>
  <si>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</si>
  <si>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</si>
  <si>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</si>
  <si>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</si>
  <si>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</si>
  <si>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</si>
  <si>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</si>
  <si>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</si>
  <si>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</si>
  <si>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</si>
  <si>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</si>
  <si>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</si>
  <si>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</si>
  <si>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</si>
  <si>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</si>
  <si>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</si>
  <si>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</si>
  <si>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</si>
  <si>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</si>
  <si>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</si>
  <si>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</si>
  <si>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</si>
  <si>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</si>
  <si>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</si>
  <si>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</si>
  <si>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</si>
  <si>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</si>
  <si>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</si>
  <si>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</si>
  <si>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</si>
  <si>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</si>
  <si>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</si>
  <si>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</si>
  <si>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</si>
  <si>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</si>
  <si>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</si>
  <si>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</si>
  <si>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</si>
  <si>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</si>
  <si>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</si>
  <si>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</si>
  <si>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</si>
  <si>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</si>
  <si>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</si>
  <si>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</si>
  <si>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</si>
  <si>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</si>
  <si>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</si>
  <si>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</si>
  <si>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</si>
  <si>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</si>
  <si>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</si>
  <si>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</si>
  <si>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</si>
  <si>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</si>
  <si>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</si>
  <si>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</si>
  <si>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</si>
  <si>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</si>
  <si>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</si>
  <si>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</si>
  <si>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</si>
  <si>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</si>
  <si>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</si>
  <si>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</si>
  <si>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</si>
  <si>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</si>
  <si>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</si>
  <si>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</si>
  <si>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</si>
  <si>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</si>
  <si>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</si>
  <si>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</si>
  <si>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</si>
  <si>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</si>
  <si>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</si>
  <si>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</si>
  <si>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</si>
  <si>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</si>
  <si>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</si>
  <si>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</si>
  <si>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</si>
  <si>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</si>
  <si>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</si>
  <si>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</si>
  <si>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</si>
  <si>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</si>
  <si>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</si>
  <si>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</si>
  <si>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</si>
  <si>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</si>
  <si>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</si>
  <si>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</si>
  <si>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</si>
  <si>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</si>
  <si>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</si>
  <si>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</si>
  <si>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</si>
  <si>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</si>
  <si>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</si>
  <si>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</si>
  <si>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</si>
  <si>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</si>
  <si>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</si>
  <si>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</si>
  <si>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</si>
  <si>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</si>
  <si>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</si>
  <si>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</si>
  <si>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</si>
  <si>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</si>
  <si>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</si>
  <si>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</si>
  <si>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</si>
  <si>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</si>
  <si>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</si>
  <si>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</si>
  <si>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</si>
  <si>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</si>
  <si>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</si>
  <si>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</si>
  <si>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</si>
  <si>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</si>
  <si>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</si>
  <si>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</si>
  <si>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</si>
  <si>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</si>
  <si>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</si>
  <si>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</si>
  <si>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</si>
  <si>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</si>
  <si>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</si>
  <si>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</si>
  <si>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</si>
  <si>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</si>
  <si>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</si>
  <si>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</si>
  <si>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</si>
  <si>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</si>
  <si>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</si>
  <si>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</si>
  <si>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</si>
  <si>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</si>
  <si>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</si>
  <si>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</si>
  <si>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</si>
  <si>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</si>
  <si>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</si>
  <si>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</si>
  <si>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</si>
  <si>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</si>
  <si>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</si>
  <si>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</si>
  <si>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</si>
  <si>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</si>
  <si>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</si>
  <si>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</si>
  <si>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</si>
  <si>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</si>
  <si>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</si>
  <si>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</si>
  <si>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</si>
  <si>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</si>
  <si>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</si>
  <si>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</si>
  <si>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</si>
  <si>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</si>
  <si>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</si>
  <si>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</si>
  <si>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</si>
  <si>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</si>
  <si>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</si>
  <si>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</si>
  <si>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</si>
  <si>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</si>
  <si>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</si>
  <si>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</si>
  <si>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</si>
  <si>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</si>
  <si>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</si>
  <si>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</si>
  <si>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</si>
  <si>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</si>
  <si>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Non-controlling interest</t>
  </si>
  <si>
    <t>JORDAN HIMMEH MINERAL</t>
  </si>
  <si>
    <t>الحمة المعدنية الاردنية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</si>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</sst>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C1" workbookViewId="0">
      <selection activeCell="F19" sqref="F19"/>
    </sheetView>
  </sheetViews>
  <sheetFormatPr defaultColWidth="9" defaultRowHeight="16.5"/>
  <cols>
    <col min="1" max="3" width="9" style="5"/>
    <col min="4" max="4" width="46.5703125" style="22" bestFit="1" customWidth="1"/>
    <col min="5" max="8" width="11.28515625" style="59" bestFit="1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204</v>
      </c>
      <c r="E2" s="1"/>
      <c r="F2" s="1">
        <v>131014</v>
      </c>
      <c r="G2" s="1"/>
      <c r="H2" s="2"/>
      <c r="I2" s="3" t="s">
        <v>205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 t="s">
        <v>206</v>
      </c>
      <c r="F6" s="13" t="s">
        <v>206</v>
      </c>
      <c r="G6" s="13" t="s">
        <v>206</v>
      </c>
      <c r="H6" s="13" t="s">
        <v>206</v>
      </c>
      <c r="I6" s="14" t="s">
        <v>5</v>
      </c>
    </row>
    <row r="7" spans="4:9">
      <c r="D7" s="12" t="s">
        <v>6</v>
      </c>
      <c r="E7" s="15" t="s">
        <v>206</v>
      </c>
      <c r="F7" s="15" t="s">
        <v>206</v>
      </c>
      <c r="G7" s="15" t="s">
        <v>206</v>
      </c>
      <c r="H7" s="15" t="s">
        <v>206</v>
      </c>
      <c r="I7" s="14" t="s">
        <v>7</v>
      </c>
    </row>
    <row r="8" spans="4:9">
      <c r="D8" s="12" t="s">
        <v>8</v>
      </c>
      <c r="E8" s="15" t="s">
        <v>206</v>
      </c>
      <c r="F8" s="15" t="s">
        <v>206</v>
      </c>
      <c r="G8" s="15" t="s">
        <v>206</v>
      </c>
      <c r="H8" s="15" t="s">
        <v>206</v>
      </c>
      <c r="I8" s="14" t="s">
        <v>9</v>
      </c>
    </row>
    <row r="9" spans="4:9">
      <c r="D9" s="12" t="s">
        <v>10</v>
      </c>
      <c r="E9" s="15" t="s">
        <v>206</v>
      </c>
      <c r="F9" s="15" t="s">
        <v>206</v>
      </c>
      <c r="G9" s="15" t="s">
        <v>206</v>
      </c>
      <c r="H9" s="15" t="s">
        <v>206</v>
      </c>
      <c r="I9" s="14" t="s">
        <v>11</v>
      </c>
    </row>
    <row r="10" spans="4:9">
      <c r="D10" s="12" t="s">
        <v>12</v>
      </c>
      <c r="E10" s="15">
        <v>500000</v>
      </c>
      <c r="F10" s="15">
        <v>500000</v>
      </c>
      <c r="G10" s="15">
        <v>500000</v>
      </c>
      <c r="H10" s="15">
        <v>500000</v>
      </c>
      <c r="I10" s="14" t="s">
        <v>13</v>
      </c>
    </row>
    <row r="11" spans="4:9">
      <c r="D11" s="12" t="s">
        <v>14</v>
      </c>
      <c r="E11" s="15">
        <v>0</v>
      </c>
      <c r="F11" s="15">
        <v>0</v>
      </c>
      <c r="G11" s="15">
        <v>0</v>
      </c>
      <c r="H11" s="15">
        <v>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509558</v>
      </c>
      <c r="F16" s="25">
        <v>508534</v>
      </c>
      <c r="G16" s="25">
        <v>509767</v>
      </c>
      <c r="H16" s="25">
        <v>506609</v>
      </c>
      <c r="I16" s="11" t="s">
        <v>21</v>
      </c>
    </row>
    <row r="17" spans="4:9">
      <c r="D17" s="12" t="s">
        <v>22</v>
      </c>
      <c r="E17" s="26">
        <v>0</v>
      </c>
      <c r="F17" s="26">
        <v>0</v>
      </c>
      <c r="G17" s="26">
        <v>0</v>
      </c>
      <c r="H17" s="26">
        <v>0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534837</v>
      </c>
      <c r="F23" s="26">
        <v>532376</v>
      </c>
      <c r="G23" s="26">
        <v>531879</v>
      </c>
      <c r="H23" s="26">
        <v>531075</v>
      </c>
      <c r="I23" s="14" t="s">
        <v>35</v>
      </c>
    </row>
    <row r="24" spans="4:9">
      <c r="D24" s="12" t="s">
        <v>36</v>
      </c>
      <c r="E24" s="26">
        <v>0</v>
      </c>
      <c r="F24" s="26">
        <v>0</v>
      </c>
      <c r="G24" s="26">
        <v>0</v>
      </c>
      <c r="H24" s="26">
        <v>0</v>
      </c>
      <c r="I24" s="14" t="s">
        <v>37</v>
      </c>
    </row>
    <row r="25" spans="4:9">
      <c r="D25" s="12" t="s">
        <v>38</v>
      </c>
      <c r="E25" s="26">
        <v>682619</v>
      </c>
      <c r="F25" s="26">
        <v>682619</v>
      </c>
      <c r="G25" s="26">
        <v>682619</v>
      </c>
      <c r="H25" s="26">
        <v>683269</v>
      </c>
      <c r="I25" s="14" t="s">
        <v>39</v>
      </c>
    </row>
    <row r="26" spans="4:9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>
      <c r="D27" s="12" t="s">
        <v>42</v>
      </c>
      <c r="E27" s="26">
        <v>5235</v>
      </c>
      <c r="F27" s="26">
        <v>0</v>
      </c>
      <c r="G27" s="26">
        <v>0</v>
      </c>
      <c r="H27" s="26">
        <v>18439</v>
      </c>
      <c r="I27" s="14" t="s">
        <v>43</v>
      </c>
    </row>
    <row r="28" spans="4:9">
      <c r="D28" s="12" t="s">
        <v>44</v>
      </c>
      <c r="E28" s="26">
        <v>687854</v>
      </c>
      <c r="F28" s="26">
        <v>682619</v>
      </c>
      <c r="G28" s="26">
        <v>682619</v>
      </c>
      <c r="H28" s="26">
        <v>701708</v>
      </c>
      <c r="I28" s="14" t="s">
        <v>45</v>
      </c>
    </row>
    <row r="29" spans="4:9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>
      <c r="D30" s="28" t="s">
        <v>48</v>
      </c>
      <c r="E30" s="29">
        <v>1222691</v>
      </c>
      <c r="F30" s="29">
        <v>1214995</v>
      </c>
      <c r="G30" s="29">
        <v>1214498</v>
      </c>
      <c r="H30" s="29">
        <v>1232783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139005</v>
      </c>
      <c r="F35" s="25">
        <v>110845</v>
      </c>
      <c r="G35" s="25">
        <v>95466</v>
      </c>
      <c r="H35" s="25">
        <v>103643</v>
      </c>
      <c r="I35" s="11" t="s">
        <v>55</v>
      </c>
    </row>
    <row r="36" spans="4:9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>
      <c r="D39" s="12" t="s">
        <v>62</v>
      </c>
      <c r="E39" s="26">
        <v>170057</v>
      </c>
      <c r="F39" s="26">
        <v>140398</v>
      </c>
      <c r="G39" s="26">
        <v>123800</v>
      </c>
      <c r="H39" s="26">
        <v>103643</v>
      </c>
      <c r="I39" s="14" t="s">
        <v>63</v>
      </c>
    </row>
    <row r="40" spans="4:9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>
      <c r="D43" s="36" t="s">
        <v>70</v>
      </c>
      <c r="E43" s="29">
        <v>170057</v>
      </c>
      <c r="F43" s="29">
        <v>140398</v>
      </c>
      <c r="G43" s="29">
        <v>123800</v>
      </c>
      <c r="H43" s="29">
        <v>103643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500000</v>
      </c>
      <c r="F46" s="25">
        <v>500000</v>
      </c>
      <c r="G46" s="25">
        <v>500000</v>
      </c>
      <c r="H46" s="25">
        <v>500000</v>
      </c>
      <c r="I46" s="11" t="s">
        <v>75</v>
      </c>
    </row>
    <row r="47" spans="4:9">
      <c r="D47" s="12" t="s">
        <v>76</v>
      </c>
      <c r="E47" s="26">
        <v>500000</v>
      </c>
      <c r="F47" s="26">
        <v>500000</v>
      </c>
      <c r="G47" s="26">
        <v>500000</v>
      </c>
      <c r="H47" s="26">
        <v>500000</v>
      </c>
      <c r="I47" s="14" t="s">
        <v>77</v>
      </c>
    </row>
    <row r="48" spans="4:9">
      <c r="D48" s="12" t="s">
        <v>78</v>
      </c>
      <c r="E48" s="26">
        <v>500000</v>
      </c>
      <c r="F48" s="26">
        <v>500000</v>
      </c>
      <c r="G48" s="26">
        <v>500000</v>
      </c>
      <c r="H48" s="26">
        <v>500000</v>
      </c>
      <c r="I48" s="14" t="s">
        <v>79</v>
      </c>
    </row>
    <row r="49" spans="4:9">
      <c r="D49" s="12" t="s">
        <v>80</v>
      </c>
      <c r="E49" s="26">
        <v>64989</v>
      </c>
      <c r="F49" s="26">
        <v>64989</v>
      </c>
      <c r="G49" s="26">
        <v>64989</v>
      </c>
      <c r="H49" s="26">
        <v>64989</v>
      </c>
      <c r="I49" s="14" t="s">
        <v>81</v>
      </c>
    </row>
    <row r="50" spans="4:9">
      <c r="D50" s="12" t="s">
        <v>82</v>
      </c>
      <c r="E50" s="26">
        <v>66440</v>
      </c>
      <c r="F50" s="26">
        <v>66440</v>
      </c>
      <c r="G50" s="26">
        <v>66440</v>
      </c>
      <c r="H50" s="26">
        <v>66440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>
      <c r="D52" s="12" t="s">
        <v>86</v>
      </c>
      <c r="E52" s="26">
        <v>570026</v>
      </c>
      <c r="F52" s="26">
        <v>570026</v>
      </c>
      <c r="G52" s="26">
        <v>570026</v>
      </c>
      <c r="H52" s="26">
        <v>570026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199</v>
      </c>
      <c r="E55" s="26"/>
      <c r="F55" s="26">
        <v>0</v>
      </c>
      <c r="G55" s="26">
        <v>0</v>
      </c>
      <c r="H55" s="26">
        <v>0</v>
      </c>
      <c r="I55" s="14" t="s">
        <v>198</v>
      </c>
    </row>
    <row r="56" spans="4:9">
      <c r="D56" s="12" t="s">
        <v>201</v>
      </c>
      <c r="E56" s="26">
        <v>0</v>
      </c>
      <c r="F56" s="26">
        <v>0</v>
      </c>
      <c r="G56" s="26">
        <v>0</v>
      </c>
      <c r="H56" s="26"/>
      <c r="I56" s="14" t="s">
        <v>200</v>
      </c>
    </row>
    <row r="57" spans="4:9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>
      <c r="D58" s="12" t="s">
        <v>94</v>
      </c>
      <c r="E58" s="26">
        <v>-148821</v>
      </c>
      <c r="F58" s="26">
        <v>-126858</v>
      </c>
      <c r="G58" s="26">
        <v>-110757</v>
      </c>
      <c r="H58" s="26">
        <v>-72315</v>
      </c>
      <c r="I58" s="14" t="s">
        <v>95</v>
      </c>
    </row>
    <row r="59" spans="4:9">
      <c r="D59" s="12" t="s">
        <v>96</v>
      </c>
      <c r="E59" s="26">
        <v>1052634</v>
      </c>
      <c r="F59" s="26">
        <v>1074597</v>
      </c>
      <c r="G59" s="26">
        <v>1090698</v>
      </c>
      <c r="H59" s="26">
        <v>1129140</v>
      </c>
      <c r="I59" s="14" t="s">
        <v>97</v>
      </c>
    </row>
    <row r="60" spans="4:9">
      <c r="D60" s="41" t="s">
        <v>203</v>
      </c>
      <c r="E60" s="26">
        <v>0</v>
      </c>
      <c r="F60" s="26">
        <v>0</v>
      </c>
      <c r="G60" s="26">
        <v>0</v>
      </c>
      <c r="H60" s="26">
        <v>0</v>
      </c>
      <c r="I60" s="42" t="s">
        <v>202</v>
      </c>
    </row>
    <row r="61" spans="4:9">
      <c r="D61" s="16" t="s">
        <v>100</v>
      </c>
      <c r="E61" s="29">
        <v>1222691</v>
      </c>
      <c r="F61" s="29">
        <v>1214995</v>
      </c>
      <c r="G61" s="29">
        <v>1214498</v>
      </c>
      <c r="H61" s="29">
        <v>1232783</v>
      </c>
      <c r="I61" s="18" t="s">
        <v>101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102</v>
      </c>
      <c r="E64" s="34"/>
      <c r="F64" s="34"/>
      <c r="G64" s="34"/>
      <c r="H64" s="34"/>
      <c r="I64" s="8" t="s">
        <v>103</v>
      </c>
    </row>
    <row r="65" spans="4:9">
      <c r="D65" s="9" t="s">
        <v>104</v>
      </c>
      <c r="E65" s="25">
        <v>0</v>
      </c>
      <c r="F65" s="25">
        <v>0</v>
      </c>
      <c r="G65" s="25">
        <v>0</v>
      </c>
      <c r="H65" s="25">
        <v>0</v>
      </c>
      <c r="I65" s="11" t="s">
        <v>105</v>
      </c>
    </row>
    <row r="66" spans="4:9">
      <c r="D66" s="12" t="s">
        <v>106</v>
      </c>
      <c r="E66" s="26">
        <v>0</v>
      </c>
      <c r="F66" s="26">
        <v>0</v>
      </c>
      <c r="G66" s="26">
        <v>0</v>
      </c>
      <c r="H66" s="26">
        <v>0</v>
      </c>
      <c r="I66" s="14" t="s">
        <v>107</v>
      </c>
    </row>
    <row r="67" spans="4:9">
      <c r="D67" s="12" t="s">
        <v>108</v>
      </c>
      <c r="E67" s="26">
        <v>0</v>
      </c>
      <c r="F67" s="26">
        <v>0</v>
      </c>
      <c r="G67" s="26">
        <v>0</v>
      </c>
      <c r="H67" s="26">
        <v>0</v>
      </c>
      <c r="I67" s="14" t="s">
        <v>109</v>
      </c>
    </row>
    <row r="68" spans="4:9">
      <c r="D68" s="12" t="s">
        <v>110</v>
      </c>
      <c r="E68" s="26">
        <v>38042</v>
      </c>
      <c r="F68" s="26">
        <v>39618</v>
      </c>
      <c r="G68" s="26">
        <v>46966</v>
      </c>
      <c r="H68" s="26">
        <v>53946</v>
      </c>
      <c r="I68" s="14" t="s">
        <v>111</v>
      </c>
    </row>
    <row r="69" spans="4:9">
      <c r="D69" s="12" t="s">
        <v>112</v>
      </c>
      <c r="E69" s="26">
        <v>0</v>
      </c>
      <c r="F69" s="26">
        <v>0</v>
      </c>
      <c r="G69" s="26">
        <v>0</v>
      </c>
      <c r="H69" s="26">
        <v>0</v>
      </c>
      <c r="I69" s="14" t="s">
        <v>113</v>
      </c>
    </row>
    <row r="70" spans="4:9">
      <c r="D70" s="12" t="s">
        <v>114</v>
      </c>
      <c r="E70" s="26">
        <v>0</v>
      </c>
      <c r="F70" s="26">
        <v>0</v>
      </c>
      <c r="G70" s="26">
        <v>650</v>
      </c>
      <c r="H70" s="26">
        <v>858</v>
      </c>
      <c r="I70" s="14" t="s">
        <v>115</v>
      </c>
    </row>
    <row r="71" spans="4:9">
      <c r="D71" s="12" t="s">
        <v>116</v>
      </c>
      <c r="E71" s="26">
        <v>0</v>
      </c>
      <c r="F71" s="26">
        <v>0</v>
      </c>
      <c r="G71" s="26">
        <v>19089</v>
      </c>
      <c r="H71" s="26">
        <v>858</v>
      </c>
      <c r="I71" s="14" t="s">
        <v>117</v>
      </c>
    </row>
    <row r="72" spans="4:9">
      <c r="D72" s="12" t="s">
        <v>118</v>
      </c>
      <c r="E72" s="26">
        <v>-38042</v>
      </c>
      <c r="F72" s="26">
        <v>-39618</v>
      </c>
      <c r="G72" s="26">
        <v>-66055</v>
      </c>
      <c r="H72" s="26">
        <v>-54804</v>
      </c>
      <c r="I72" s="14" t="s">
        <v>119</v>
      </c>
    </row>
    <row r="73" spans="4:9">
      <c r="D73" s="12" t="s">
        <v>120</v>
      </c>
      <c r="E73" s="26">
        <v>16079</v>
      </c>
      <c r="F73" s="26">
        <v>23517</v>
      </c>
      <c r="G73" s="26">
        <v>27613</v>
      </c>
      <c r="H73" s="26">
        <v>20884</v>
      </c>
      <c r="I73" s="14" t="s">
        <v>121</v>
      </c>
    </row>
    <row r="74" spans="4:9">
      <c r="D74" s="12" t="s">
        <v>122</v>
      </c>
      <c r="E74" s="26">
        <v>0</v>
      </c>
      <c r="F74" s="26">
        <v>0</v>
      </c>
      <c r="G74" s="26">
        <v>0</v>
      </c>
      <c r="H74" s="26">
        <v>0</v>
      </c>
      <c r="I74" s="14" t="s">
        <v>123</v>
      </c>
    </row>
    <row r="75" spans="4:9">
      <c r="D75" s="12" t="s">
        <v>124</v>
      </c>
      <c r="E75" s="26">
        <v>-21963</v>
      </c>
      <c r="F75" s="26">
        <v>-16101</v>
      </c>
      <c r="G75" s="26">
        <v>-38442</v>
      </c>
      <c r="H75" s="26">
        <v>-33920</v>
      </c>
      <c r="I75" s="14" t="s">
        <v>125</v>
      </c>
    </row>
    <row r="76" spans="4:9">
      <c r="D76" s="12" t="s">
        <v>126</v>
      </c>
      <c r="E76" s="26">
        <v>0</v>
      </c>
      <c r="F76" s="26">
        <v>0</v>
      </c>
      <c r="G76" s="26">
        <v>0</v>
      </c>
      <c r="H76" s="26">
        <v>0</v>
      </c>
      <c r="I76" s="14" t="s">
        <v>127</v>
      </c>
    </row>
    <row r="77" spans="4:9">
      <c r="D77" s="12" t="s">
        <v>128</v>
      </c>
      <c r="E77" s="26">
        <v>-21963</v>
      </c>
      <c r="F77" s="26">
        <v>-16101</v>
      </c>
      <c r="G77" s="26">
        <v>-38442</v>
      </c>
      <c r="H77" s="26">
        <v>-33920</v>
      </c>
      <c r="I77" s="43" t="s">
        <v>129</v>
      </c>
    </row>
    <row r="78" spans="4:9">
      <c r="D78" s="12" t="s">
        <v>130</v>
      </c>
      <c r="E78" s="26">
        <v>0</v>
      </c>
      <c r="F78" s="26">
        <v>0</v>
      </c>
      <c r="G78" s="26">
        <v>0</v>
      </c>
      <c r="H78" s="26">
        <v>0</v>
      </c>
      <c r="I78" s="43" t="s">
        <v>131</v>
      </c>
    </row>
    <row r="79" spans="4:9">
      <c r="D79" s="12" t="s">
        <v>132</v>
      </c>
      <c r="E79" s="26">
        <v>0</v>
      </c>
      <c r="F79" s="26">
        <v>0</v>
      </c>
      <c r="G79" s="26">
        <v>0</v>
      </c>
      <c r="H79" s="26">
        <v>0</v>
      </c>
      <c r="I79" s="43" t="s">
        <v>133</v>
      </c>
    </row>
    <row r="80" spans="4:9">
      <c r="D80" s="12" t="s">
        <v>134</v>
      </c>
      <c r="E80" s="26">
        <v>0</v>
      </c>
      <c r="F80" s="26">
        <v>0</v>
      </c>
      <c r="G80" s="26">
        <v>0</v>
      </c>
      <c r="H80" s="26">
        <v>0</v>
      </c>
      <c r="I80" s="43" t="s">
        <v>135</v>
      </c>
    </row>
    <row r="81" spans="4:9">
      <c r="D81" s="12" t="s">
        <v>136</v>
      </c>
      <c r="E81" s="26">
        <v>0</v>
      </c>
      <c r="F81" s="26">
        <v>0</v>
      </c>
      <c r="G81" s="26">
        <v>0</v>
      </c>
      <c r="H81" s="26">
        <v>0</v>
      </c>
      <c r="I81" s="43" t="s">
        <v>137</v>
      </c>
    </row>
    <row r="82" spans="4:9">
      <c r="D82" s="12" t="s">
        <v>138</v>
      </c>
      <c r="E82" s="26">
        <v>-21963</v>
      </c>
      <c r="F82" s="26">
        <v>-16101</v>
      </c>
      <c r="G82" s="26">
        <v>-38442</v>
      </c>
      <c r="H82" s="26">
        <v>-33920</v>
      </c>
      <c r="I82" s="43" t="s">
        <v>139</v>
      </c>
    </row>
    <row r="83" spans="4:9">
      <c r="D83" s="12" t="s">
        <v>98</v>
      </c>
      <c r="E83" s="26">
        <v>0</v>
      </c>
      <c r="F83" s="26">
        <v>0</v>
      </c>
      <c r="G83" s="26">
        <v>0</v>
      </c>
      <c r="H83" s="26">
        <v>0</v>
      </c>
      <c r="I83" s="43" t="s">
        <v>99</v>
      </c>
    </row>
    <row r="84" spans="4:9">
      <c r="D84" s="16" t="s">
        <v>140</v>
      </c>
      <c r="E84" s="29">
        <v>-21963</v>
      </c>
      <c r="F84" s="29">
        <v>-16101</v>
      </c>
      <c r="G84" s="29">
        <v>-38442</v>
      </c>
      <c r="H84" s="29">
        <v>-33920</v>
      </c>
      <c r="I84" s="44" t="s">
        <v>141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142</v>
      </c>
      <c r="E87" s="45"/>
      <c r="F87" s="45"/>
      <c r="G87" s="45"/>
      <c r="H87" s="45"/>
      <c r="I87" s="8" t="s">
        <v>143</v>
      </c>
    </row>
    <row r="88" spans="4:9">
      <c r="D88" s="9" t="s">
        <v>144</v>
      </c>
      <c r="E88" s="25">
        <v>508534</v>
      </c>
      <c r="F88" s="25">
        <v>509767</v>
      </c>
      <c r="G88" s="25">
        <v>506609</v>
      </c>
      <c r="H88" s="25">
        <v>527263</v>
      </c>
      <c r="I88" s="11" t="s">
        <v>145</v>
      </c>
    </row>
    <row r="89" spans="4:9">
      <c r="D89" s="12" t="s">
        <v>146</v>
      </c>
      <c r="E89" s="26">
        <v>-31504</v>
      </c>
      <c r="F89" s="26">
        <v>-40519</v>
      </c>
      <c r="G89" s="26">
        <v>-41867</v>
      </c>
      <c r="H89" s="26">
        <v>-22681</v>
      </c>
      <c r="I89" s="14" t="s">
        <v>147</v>
      </c>
    </row>
    <row r="90" spans="4:9">
      <c r="D90" s="12" t="s">
        <v>148</v>
      </c>
      <c r="E90" s="26">
        <v>11024</v>
      </c>
      <c r="F90" s="26">
        <v>23907</v>
      </c>
      <c r="G90" s="26">
        <v>27668</v>
      </c>
      <c r="H90" s="26">
        <v>2027</v>
      </c>
      <c r="I90" s="14" t="s">
        <v>149</v>
      </c>
    </row>
    <row r="91" spans="4:9">
      <c r="D91" s="12" t="s">
        <v>150</v>
      </c>
      <c r="E91" s="26">
        <v>21504</v>
      </c>
      <c r="F91" s="26">
        <v>15379</v>
      </c>
      <c r="G91" s="26">
        <v>17357</v>
      </c>
      <c r="H91" s="26">
        <v>0</v>
      </c>
      <c r="I91" s="14" t="s">
        <v>151</v>
      </c>
    </row>
    <row r="92" spans="4:9">
      <c r="D92" s="28" t="s">
        <v>152</v>
      </c>
      <c r="E92" s="29">
        <v>509558</v>
      </c>
      <c r="F92" s="29">
        <v>508534</v>
      </c>
      <c r="G92" s="29">
        <v>509767</v>
      </c>
      <c r="H92" s="29">
        <v>506609</v>
      </c>
      <c r="I92" s="30" t="s">
        <v>153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154</v>
      </c>
      <c r="E95" s="7"/>
      <c r="F95" s="7"/>
      <c r="G95" s="7"/>
      <c r="H95" s="7"/>
      <c r="I95" s="8" t="s">
        <v>155</v>
      </c>
    </row>
    <row r="96" spans="4:9">
      <c r="D96" s="9" t="s">
        <v>156</v>
      </c>
      <c r="E96" s="10" t="s">
        <v>206</v>
      </c>
      <c r="F96" s="10" t="s">
        <v>206</v>
      </c>
      <c r="G96" s="10" t="s">
        <v>206</v>
      </c>
      <c r="H96" s="10" t="s">
        <v>206</v>
      </c>
      <c r="I96" s="11" t="s">
        <v>157</v>
      </c>
    </row>
    <row r="97" spans="1:15">
      <c r="D97" s="12" t="s">
        <v>158</v>
      </c>
      <c r="E97" s="13">
        <f>+E84/E10</f>
        <v>-4.3926E-2</v>
      </c>
      <c r="F97" s="13">
        <f>+F84/F10</f>
        <v>-3.2202000000000001E-2</v>
      </c>
      <c r="G97" s="13">
        <f>+G84/G10</f>
        <v>-7.6883999999999994E-2</v>
      </c>
      <c r="H97" s="13">
        <f>+H84/H10</f>
        <v>-6.7839999999999998E-2</v>
      </c>
      <c r="I97" s="14" t="s">
        <v>159</v>
      </c>
    </row>
    <row r="98" spans="1:15">
      <c r="D98" s="12" t="s">
        <v>160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161</v>
      </c>
    </row>
    <row r="99" spans="1:15">
      <c r="D99" s="12" t="s">
        <v>162</v>
      </c>
      <c r="E99" s="13">
        <f>+E59/E10</f>
        <v>2.1052680000000001</v>
      </c>
      <c r="F99" s="13">
        <f>+F59/F10</f>
        <v>2.149194</v>
      </c>
      <c r="G99" s="13">
        <f>+G59/G10</f>
        <v>2.1813959999999999</v>
      </c>
      <c r="H99" s="13">
        <f>+H59/H10</f>
        <v>2.2582800000000001</v>
      </c>
      <c r="I99" s="14" t="s">
        <v>163</v>
      </c>
    </row>
    <row r="100" spans="1:15">
      <c r="D100" s="12" t="s">
        <v>164</v>
      </c>
      <c r="E100" s="13">
        <f>+E11/E84</f>
        <v>0</v>
      </c>
      <c r="F100" s="13">
        <f>+F11/F84</f>
        <v>0</v>
      </c>
      <c r="G100" s="13">
        <f>+G11/G84</f>
        <v>0</v>
      </c>
      <c r="H100" s="13">
        <f>+H11/H84</f>
        <v>0</v>
      </c>
      <c r="I100" s="14" t="s">
        <v>165</v>
      </c>
    </row>
    <row r="101" spans="1:15">
      <c r="D101" s="12" t="s">
        <v>166</v>
      </c>
      <c r="E101" s="13" t="s">
        <v>206</v>
      </c>
      <c r="F101" s="13" t="s">
        <v>206</v>
      </c>
      <c r="G101" s="13" t="s">
        <v>206</v>
      </c>
      <c r="H101" s="13" t="s">
        <v>206</v>
      </c>
      <c r="I101" s="14" t="s">
        <v>167</v>
      </c>
    </row>
    <row r="102" spans="1:15">
      <c r="D102" s="12" t="s">
        <v>168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169</v>
      </c>
    </row>
    <row r="103" spans="1:15">
      <c r="D103" s="16" t="s">
        <v>170</v>
      </c>
      <c r="E103" s="46">
        <f>+E11/E59</f>
        <v>0</v>
      </c>
      <c r="F103" s="46">
        <f>+F11/F59</f>
        <v>0</v>
      </c>
      <c r="G103" s="46">
        <f>+G11/G59</f>
        <v>0</v>
      </c>
      <c r="H103" s="46">
        <f>+H11/H59</f>
        <v>0</v>
      </c>
      <c r="I103" s="18" t="s">
        <v>171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172</v>
      </c>
      <c r="E105" s="51" t="s">
        <v>206</v>
      </c>
      <c r="F105" s="51" t="s">
        <v>206</v>
      </c>
      <c r="G105" s="51" t="s">
        <v>206</v>
      </c>
      <c r="H105" s="51" t="s">
        <v>206</v>
      </c>
      <c r="I105" s="11" t="s">
        <v>173</v>
      </c>
    </row>
    <row r="106" spans="1:15">
      <c r="D106" s="12" t="s">
        <v>174</v>
      </c>
      <c r="E106" s="52" t="s">
        <v>206</v>
      </c>
      <c r="F106" s="52" t="s">
        <v>206</v>
      </c>
      <c r="G106" s="52" t="s">
        <v>206</v>
      </c>
      <c r="H106" s="52" t="s">
        <v>206</v>
      </c>
      <c r="I106" s="14" t="s">
        <v>175</v>
      </c>
    </row>
    <row r="107" spans="1:15">
      <c r="D107" s="12" t="s">
        <v>176</v>
      </c>
      <c r="E107" s="52" t="s">
        <v>206</v>
      </c>
      <c r="F107" s="52" t="s">
        <v>206</v>
      </c>
      <c r="G107" s="52" t="s">
        <v>206</v>
      </c>
      <c r="H107" s="52" t="s">
        <v>206</v>
      </c>
      <c r="I107" s="14" t="s">
        <v>177</v>
      </c>
    </row>
    <row r="108" spans="1:15">
      <c r="A108" s="4"/>
      <c r="B108" s="4"/>
      <c r="C108" s="4"/>
      <c r="D108" s="12" t="s">
        <v>178</v>
      </c>
      <c r="E108" s="52">
        <f>(E82+E76)*100/E30</f>
        <v>-1.7962837707973642</v>
      </c>
      <c r="F108" s="52">
        <f>(F82+F76)*100/F30</f>
        <v>-1.3251906386446035</v>
      </c>
      <c r="G108" s="52">
        <f>(G82+G76)*100/G30</f>
        <v>-3.165258403060359</v>
      </c>
      <c r="H108" s="52">
        <f>(H82+H76)*100/H30</f>
        <v>-2.7514980333116208</v>
      </c>
      <c r="I108" s="14" t="s">
        <v>179</v>
      </c>
    </row>
    <row r="109" spans="1:15">
      <c r="A109" s="4"/>
      <c r="B109" s="4"/>
      <c r="C109" s="4"/>
      <c r="D109" s="16" t="s">
        <v>180</v>
      </c>
      <c r="E109" s="53">
        <f>+E84*100/E59</f>
        <v>-2.0864802010955374</v>
      </c>
      <c r="F109" s="53">
        <f>+F84*100/F59</f>
        <v>-1.4983291410640454</v>
      </c>
      <c r="G109" s="53">
        <f>+G84*100/G59</f>
        <v>-3.5245319969414082</v>
      </c>
      <c r="H109" s="53">
        <f>+H84*100/H59</f>
        <v>-3.0040561843526934</v>
      </c>
      <c r="I109" s="18" t="s">
        <v>181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182</v>
      </c>
      <c r="E111" s="10">
        <f>+E43*100/E30</f>
        <v>13.908420034170531</v>
      </c>
      <c r="F111" s="10">
        <f>+F43*100/F30</f>
        <v>11.555438499746913</v>
      </c>
      <c r="G111" s="10">
        <f>+G43*100/G30</f>
        <v>10.193512051893045</v>
      </c>
      <c r="H111" s="10">
        <f>+H43*100/H30</f>
        <v>8.4072379323855042</v>
      </c>
      <c r="I111" s="11" t="s">
        <v>183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184</v>
      </c>
      <c r="E112" s="13">
        <f>+E59*100/E30</f>
        <v>86.091579965829467</v>
      </c>
      <c r="F112" s="13">
        <f>+F59*100/F30</f>
        <v>88.444561500253087</v>
      </c>
      <c r="G112" s="13">
        <f>+G59*100/G30</f>
        <v>89.806487948106948</v>
      </c>
      <c r="H112" s="13">
        <f>+H59*100/H30</f>
        <v>91.592762067614501</v>
      </c>
      <c r="I112" s="14" t="s">
        <v>185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186</v>
      </c>
      <c r="E113" s="46" t="s">
        <v>206</v>
      </c>
      <c r="F113" s="46" t="s">
        <v>206</v>
      </c>
      <c r="G113" s="46" t="s">
        <v>206</v>
      </c>
      <c r="H113" s="46" t="s">
        <v>206</v>
      </c>
      <c r="I113" s="18" t="s">
        <v>187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188</v>
      </c>
      <c r="E115" s="10">
        <f>+E65/E30</f>
        <v>0</v>
      </c>
      <c r="F115" s="10">
        <f>+F65/F30</f>
        <v>0</v>
      </c>
      <c r="G115" s="10">
        <f>+G65/G30</f>
        <v>0</v>
      </c>
      <c r="H115" s="10">
        <f>+H65/H30</f>
        <v>0</v>
      </c>
      <c r="I115" s="11" t="s">
        <v>189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190</v>
      </c>
      <c r="E116" s="13">
        <f>+E65/E28</f>
        <v>0</v>
      </c>
      <c r="F116" s="13">
        <f>+F65/F28</f>
        <v>0</v>
      </c>
      <c r="G116" s="13">
        <f>+G65/G28</f>
        <v>0</v>
      </c>
      <c r="H116" s="13">
        <f>+H65/H28</f>
        <v>0</v>
      </c>
      <c r="I116" s="14" t="s">
        <v>191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192</v>
      </c>
      <c r="E117" s="46">
        <f>+E65/E120</f>
        <v>0</v>
      </c>
      <c r="F117" s="46">
        <f>+F65/F120</f>
        <v>0</v>
      </c>
      <c r="G117" s="46">
        <f>+G65/G120</f>
        <v>0</v>
      </c>
      <c r="H117" s="46">
        <f>+H65/H120</f>
        <v>0</v>
      </c>
      <c r="I117" s="18" t="s">
        <v>193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194</v>
      </c>
      <c r="E119" s="58">
        <f>+E23/E39</f>
        <v>3.1450454847492311</v>
      </c>
      <c r="F119" s="58">
        <f>+F23/F39</f>
        <v>3.7919058676049517</v>
      </c>
      <c r="G119" s="58">
        <f>+G23/G39</f>
        <v>4.2962762520193865</v>
      </c>
      <c r="H119" s="58">
        <f>+H23/H39</f>
        <v>5.1240797738390436</v>
      </c>
      <c r="I119" s="11" t="s">
        <v>195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196</v>
      </c>
      <c r="E120" s="29">
        <f>+E23-E39</f>
        <v>364780</v>
      </c>
      <c r="F120" s="29">
        <f>+F23-F39</f>
        <v>391978</v>
      </c>
      <c r="G120" s="29">
        <f>+G23-G39</f>
        <v>408079</v>
      </c>
      <c r="H120" s="29">
        <f>+H23-H39</f>
        <v>427432</v>
      </c>
      <c r="I120" s="18" t="s">
        <v>197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2016-09-08T10:15:38Z</dcterms:modified>
</cp:coreProperties>
</file>